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<sst xmlns="http://schemas.openxmlformats.org/spreadsheetml/2006/main" count="89" uniqueCount="64">
  <si>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</si>
  <si>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</si>
  <si>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</si>
  <si>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</si>
  <si>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</si>
  <si>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</si>
  <si>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</si>
  <si>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</si>
  <si>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</si>
  <si>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</si>
  <si>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</si>
  <si>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</si>
  <si>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</si>
  <si>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</si>
  <si>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</si>
  <si>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</si>
  <si>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</si>
  <si>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</si>
  <si>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</si>
  <si>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</si>
  <si>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</si>
  <si>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</si>
  <si>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</si>
  <si>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</si>
  <si>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</si>
  <si>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</si>
  <si>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</si>
  <si>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</si>
  <si>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</si>
  <si>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</si>
  <si>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</si>
  <si>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</si>
  <si>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</si>
  <si>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</si>
  <si>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</si>
  <si>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</si>
  <si>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</si>
  <si>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</si>
  <si>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</si>
  <si>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</si>
  <si>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</si>
  <si>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</si>
  <si>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</si>
  <si>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</si>
  <si>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</si>
  <si>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</si>
  <si>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</si>
  <si>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</si>
  <si>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</si>
  <si>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</si>
  <si>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</si>
  <si>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</si>
  <si>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</si>
  <si>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</si>
  <si>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</si>
  <si>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</si>
  <si>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</si>
  <si>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</si>
  <si>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</si>
  <si>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</si>
  <si>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</si>
  <si>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Οκτ.' 21</t>
  </si>
  <si>
    <t>Νοέμ.' 21</t>
  </si>
  <si>
    <t>ΠΙΝΑΚΑΣ 12 : Εγγεγραμμένη Ανεργία κατά Οικονομική Δραστηριότητα και Επαρχία τον Οκτώβριο και Νοέμβριο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</si>
</sst>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T33" sqref="T33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" customWidth="1"/>
    <col min="6" max="6" width="8.140625" customWidth="1"/>
    <col min="7" max="7" width="6" style="2" customWidth="1"/>
    <col min="8" max="8" width="5.85546875" style="2" customWidth="1"/>
    <col min="9" max="9" width="9.28515625" customWidth="1"/>
    <col min="10" max="10" width="8.42578125" customWidth="1"/>
    <col min="11" max="11" width="5.8554687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6" style="2" customWidth="1"/>
    <col min="16" max="16" width="7.42578125" style="2" customWidth="1"/>
    <col min="17" max="17" width="9.28515625" customWidth="1"/>
    <col min="18" max="18" width="8" customWidth="1"/>
    <col min="19" max="19" width="7.140625" style="2" customWidth="1"/>
    <col min="20" max="20" width="7.42578125" style="2" customWidth="1"/>
    <col min="21" max="21" width="8.85546875" customWidth="1"/>
    <col min="22" max="22" width="8" customWidth="1"/>
    <col min="23" max="23" width="6" customWidth="1"/>
    <col min="24" max="24" width="7" customWidth="1"/>
    <col min="25" max="25" width="8.140625" customWidth="1"/>
    <col min="26" max="26" width="8.425781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27</v>
      </c>
      <c r="F6" s="17">
        <v>25</v>
      </c>
      <c r="G6" s="11">
        <f>F6-E6</f>
        <v>-2</v>
      </c>
      <c r="H6" s="19">
        <f>G6/E6</f>
        <v>-7.407407407407407E-2</v>
      </c>
      <c r="I6" s="17">
        <v>6</v>
      </c>
      <c r="J6" s="17">
        <v>6</v>
      </c>
      <c r="K6" s="11">
        <f>J6-I6</f>
        <v>0</v>
      </c>
      <c r="L6" s="19">
        <f>K6/I6</f>
        <v>0</v>
      </c>
      <c r="M6" s="17">
        <v>1</v>
      </c>
      <c r="N6" s="17">
        <v>2</v>
      </c>
      <c r="O6" s="11">
        <f>N6-M6</f>
        <v>1</v>
      </c>
      <c r="P6" s="19">
        <f>O6/M6</f>
        <v>1</v>
      </c>
      <c r="Q6" s="17">
        <v>42</v>
      </c>
      <c r="R6" s="17">
        <v>33</v>
      </c>
      <c r="S6" s="11">
        <f>R6-Q6</f>
        <v>-9</v>
      </c>
      <c r="T6" s="19">
        <f>S6/Q6</f>
        <v>-0.21428571428571427</v>
      </c>
      <c r="U6" s="17">
        <v>9</v>
      </c>
      <c r="V6" s="17">
        <v>11</v>
      </c>
      <c r="W6" s="11">
        <f>V6-U6</f>
        <v>2</v>
      </c>
      <c r="X6" s="19">
        <f>W6/U6</f>
        <v>0.22222222222222221</v>
      </c>
      <c r="Y6" s="17">
        <f>E6+I6+M6+Q6+U6</f>
        <v>85</v>
      </c>
      <c r="Z6" s="17">
        <f>F6+J6+N6+R6+V6</f>
        <v>77</v>
      </c>
      <c r="AA6" s="11">
        <f>Z6-Y6</f>
        <v>-8</v>
      </c>
      <c r="AB6" s="18">
        <f>AA6/Y6</f>
        <v>-9.4117647058823528E-2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10</v>
      </c>
      <c r="F7" s="17">
        <v>8</v>
      </c>
      <c r="G7" s="11">
        <f t="shared" ref="G7:G22" si="0">F7-E7</f>
        <v>-2</v>
      </c>
      <c r="H7" s="19">
        <f t="shared" ref="H7:H22" si="1">G7/E7</f>
        <v>-0.2</v>
      </c>
      <c r="I7" s="17">
        <v>4</v>
      </c>
      <c r="J7" s="17">
        <v>5</v>
      </c>
      <c r="K7" s="11">
        <f t="shared" ref="K7:K21" si="2">J7-I7</f>
        <v>1</v>
      </c>
      <c r="L7" s="19">
        <f t="shared" ref="L7:L21" si="3">K7/I7</f>
        <v>0.25</v>
      </c>
      <c r="M7" s="17"/>
      <c r="N7" s="17"/>
      <c r="O7" s="11">
        <f t="shared" ref="O7:O21" si="4">N7-M7</f>
        <v>0</v>
      </c>
      <c r="P7" s="19" t="e">
        <f t="shared" ref="P7:P21" si="5">O7/M7</f>
        <v>#DIV/0!</v>
      </c>
      <c r="Q7" s="17">
        <v>3</v>
      </c>
      <c r="R7" s="17">
        <v>2</v>
      </c>
      <c r="S7" s="11">
        <f t="shared" ref="S7:S21" si="6">R7-Q7</f>
        <v>-1</v>
      </c>
      <c r="T7" s="19">
        <f t="shared" ref="T7:T21" si="7">S7/Q7</f>
        <v>-0.33333333333333331</v>
      </c>
      <c r="U7" s="17"/>
      <c r="V7" s="17">
        <v>1</v>
      </c>
      <c r="W7" s="11">
        <f t="shared" ref="W7:W22" si="8">V7-U7</f>
        <v>1</v>
      </c>
      <c r="X7" s="19" t="e">
        <f t="shared" ref="X7:X21" si="9">W7/U7</f>
        <v>#DIV/0!</v>
      </c>
      <c r="Y7" s="17">
        <f t="shared" ref="Y7:Y21" si="10">E7+I7+M7+Q7+U7</f>
        <v>17</v>
      </c>
      <c r="Z7" s="17">
        <f t="shared" ref="Z7:Z21" si="11">F7+J7+N7+R7+V7</f>
        <v>16</v>
      </c>
      <c r="AA7" s="11">
        <f t="shared" ref="AA7:AA21" si="12">Z7-Y7</f>
        <v>-1</v>
      </c>
      <c r="AB7" s="18">
        <f t="shared" ref="AB7:AB21" si="13">AA7/Y7</f>
        <v>-5.8823529411764705E-2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326</v>
      </c>
      <c r="F8" s="17">
        <v>325</v>
      </c>
      <c r="G8" s="11">
        <f t="shared" si="0"/>
        <v>-1</v>
      </c>
      <c r="H8" s="19">
        <f t="shared" si="1"/>
        <v>-3.0674846625766872E-3</v>
      </c>
      <c r="I8" s="17">
        <v>110</v>
      </c>
      <c r="J8" s="17">
        <v>124</v>
      </c>
      <c r="K8" s="11">
        <f t="shared" si="2"/>
        <v>14</v>
      </c>
      <c r="L8" s="19">
        <f t="shared" si="3"/>
        <v>0.12727272727272726</v>
      </c>
      <c r="M8" s="17">
        <v>35</v>
      </c>
      <c r="N8" s="17">
        <v>46</v>
      </c>
      <c r="O8" s="11">
        <f t="shared" si="4"/>
        <v>11</v>
      </c>
      <c r="P8" s="19">
        <f t="shared" si="5"/>
        <v>0.31428571428571428</v>
      </c>
      <c r="Q8" s="17">
        <v>266</v>
      </c>
      <c r="R8" s="17">
        <v>279</v>
      </c>
      <c r="S8" s="11">
        <f t="shared" si="6"/>
        <v>13</v>
      </c>
      <c r="T8" s="19">
        <f t="shared" si="7"/>
        <v>4.8872180451127817E-2</v>
      </c>
      <c r="U8" s="17">
        <v>50</v>
      </c>
      <c r="V8" s="17">
        <v>50</v>
      </c>
      <c r="W8" s="11">
        <f t="shared" si="8"/>
        <v>0</v>
      </c>
      <c r="X8" s="19">
        <f t="shared" si="9"/>
        <v>0</v>
      </c>
      <c r="Y8" s="17">
        <f t="shared" si="10"/>
        <v>787</v>
      </c>
      <c r="Z8" s="17">
        <f t="shared" si="11"/>
        <v>824</v>
      </c>
      <c r="AA8" s="11">
        <f t="shared" si="12"/>
        <v>37</v>
      </c>
      <c r="AB8" s="18">
        <f t="shared" si="13"/>
        <v>4.7013977128335452E-2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4</v>
      </c>
      <c r="F9" s="17">
        <v>4</v>
      </c>
      <c r="G9" s="11">
        <f t="shared" si="0"/>
        <v>0</v>
      </c>
      <c r="H9" s="19">
        <f t="shared" si="1"/>
        <v>0</v>
      </c>
      <c r="I9" s="17">
        <v>1</v>
      </c>
      <c r="J9" s="17">
        <v>2</v>
      </c>
      <c r="K9" s="11">
        <f t="shared" si="2"/>
        <v>1</v>
      </c>
      <c r="L9" s="19">
        <f t="shared" si="3"/>
        <v>1</v>
      </c>
      <c r="M9" s="17"/>
      <c r="N9" s="17"/>
      <c r="O9" s="11">
        <f t="shared" si="4"/>
        <v>0</v>
      </c>
      <c r="P9" s="19" t="e">
        <f t="shared" si="5"/>
        <v>#DIV/0!</v>
      </c>
      <c r="Q9" s="17"/>
      <c r="R9" s="17">
        <v>1</v>
      </c>
      <c r="S9" s="11">
        <f t="shared" si="6"/>
        <v>1</v>
      </c>
      <c r="T9" s="19" t="e">
        <f t="shared" si="7"/>
        <v>#DIV/0!</v>
      </c>
      <c r="U9" s="17">
        <v>1</v>
      </c>
      <c r="V9" s="17">
        <v>1</v>
      </c>
      <c r="W9" s="11">
        <f t="shared" si="8"/>
        <v>0</v>
      </c>
      <c r="X9" s="19">
        <f t="shared" si="9"/>
        <v>0</v>
      </c>
      <c r="Y9" s="17">
        <f t="shared" si="10"/>
        <v>6</v>
      </c>
      <c r="Z9" s="17">
        <f t="shared" si="11"/>
        <v>8</v>
      </c>
      <c r="AA9" s="11">
        <f t="shared" si="12"/>
        <v>2</v>
      </c>
      <c r="AB9" s="18">
        <f t="shared" si="13"/>
        <v>0.33333333333333331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13</v>
      </c>
      <c r="F10" s="17">
        <v>13</v>
      </c>
      <c r="G10" s="11">
        <f t="shared" si="0"/>
        <v>0</v>
      </c>
      <c r="H10" s="19">
        <f t="shared" si="1"/>
        <v>0</v>
      </c>
      <c r="I10" s="17">
        <v>10</v>
      </c>
      <c r="J10" s="17">
        <v>11</v>
      </c>
      <c r="K10" s="11">
        <f t="shared" si="2"/>
        <v>1</v>
      </c>
      <c r="L10" s="19">
        <f t="shared" si="3"/>
        <v>0.1</v>
      </c>
      <c r="M10" s="17">
        <v>3</v>
      </c>
      <c r="N10" s="17">
        <v>2</v>
      </c>
      <c r="O10" s="11">
        <f t="shared" si="4"/>
        <v>-1</v>
      </c>
      <c r="P10" s="19">
        <f t="shared" si="5"/>
        <v>-0.33333333333333331</v>
      </c>
      <c r="Q10" s="17">
        <v>21</v>
      </c>
      <c r="R10" s="17">
        <v>17</v>
      </c>
      <c r="S10" s="11">
        <f t="shared" si="6"/>
        <v>-4</v>
      </c>
      <c r="T10" s="19">
        <f t="shared" si="7"/>
        <v>-0.19047619047619047</v>
      </c>
      <c r="U10" s="17">
        <v>4</v>
      </c>
      <c r="V10" s="17">
        <v>4</v>
      </c>
      <c r="W10" s="11">
        <f t="shared" si="8"/>
        <v>0</v>
      </c>
      <c r="X10" s="19">
        <f t="shared" si="9"/>
        <v>0</v>
      </c>
      <c r="Y10" s="17">
        <f t="shared" si="10"/>
        <v>51</v>
      </c>
      <c r="Z10" s="17">
        <f t="shared" si="11"/>
        <v>47</v>
      </c>
      <c r="AA10" s="11">
        <f t="shared" si="12"/>
        <v>-4</v>
      </c>
      <c r="AB10" s="18">
        <f t="shared" si="13"/>
        <v>-7.8431372549019607E-2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279</v>
      </c>
      <c r="F11" s="17">
        <v>297</v>
      </c>
      <c r="G11" s="11">
        <f t="shared" si="0"/>
        <v>18</v>
      </c>
      <c r="H11" s="19">
        <f t="shared" si="1"/>
        <v>6.4516129032258063E-2</v>
      </c>
      <c r="I11" s="17">
        <v>111</v>
      </c>
      <c r="J11" s="17">
        <v>121</v>
      </c>
      <c r="K11" s="11">
        <f t="shared" si="2"/>
        <v>10</v>
      </c>
      <c r="L11" s="19">
        <f t="shared" si="3"/>
        <v>9.0090090090090086E-2</v>
      </c>
      <c r="M11" s="17">
        <v>64</v>
      </c>
      <c r="N11" s="17">
        <v>73</v>
      </c>
      <c r="O11" s="11">
        <f t="shared" si="4"/>
        <v>9</v>
      </c>
      <c r="P11" s="19">
        <f t="shared" si="5"/>
        <v>0.140625</v>
      </c>
      <c r="Q11" s="17">
        <v>312</v>
      </c>
      <c r="R11" s="17">
        <v>335</v>
      </c>
      <c r="S11" s="11">
        <f t="shared" si="6"/>
        <v>23</v>
      </c>
      <c r="T11" s="19">
        <f t="shared" si="7"/>
        <v>7.371794871794872E-2</v>
      </c>
      <c r="U11" s="17">
        <v>203</v>
      </c>
      <c r="V11" s="17">
        <v>194</v>
      </c>
      <c r="W11" s="11">
        <f t="shared" si="8"/>
        <v>-9</v>
      </c>
      <c r="X11" s="19">
        <f t="shared" si="9"/>
        <v>-4.4334975369458129E-2</v>
      </c>
      <c r="Y11" s="17">
        <f t="shared" si="10"/>
        <v>969</v>
      </c>
      <c r="Z11" s="17">
        <f t="shared" si="11"/>
        <v>1020</v>
      </c>
      <c r="AA11" s="11">
        <f t="shared" si="12"/>
        <v>51</v>
      </c>
      <c r="AB11" s="18">
        <f t="shared" si="13"/>
        <v>5.2631578947368418E-2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888</v>
      </c>
      <c r="F12" s="17">
        <v>849</v>
      </c>
      <c r="G12" s="11">
        <f t="shared" si="0"/>
        <v>-39</v>
      </c>
      <c r="H12" s="19">
        <f t="shared" si="1"/>
        <v>-4.3918918918918921E-2</v>
      </c>
      <c r="I12" s="17">
        <v>374</v>
      </c>
      <c r="J12" s="17">
        <v>392</v>
      </c>
      <c r="K12" s="11">
        <f t="shared" si="2"/>
        <v>18</v>
      </c>
      <c r="L12" s="19">
        <f t="shared" si="3"/>
        <v>4.8128342245989303E-2</v>
      </c>
      <c r="M12" s="17">
        <v>109</v>
      </c>
      <c r="N12" s="17">
        <v>187</v>
      </c>
      <c r="O12" s="11">
        <f t="shared" si="4"/>
        <v>78</v>
      </c>
      <c r="P12" s="19">
        <f t="shared" si="5"/>
        <v>0.7155963302752294</v>
      </c>
      <c r="Q12" s="17">
        <v>702</v>
      </c>
      <c r="R12" s="17">
        <v>692</v>
      </c>
      <c r="S12" s="11">
        <f t="shared" si="6"/>
        <v>-10</v>
      </c>
      <c r="T12" s="19">
        <f t="shared" si="7"/>
        <v>-1.4245014245014245E-2</v>
      </c>
      <c r="U12" s="17">
        <v>210</v>
      </c>
      <c r="V12" s="17">
        <v>255</v>
      </c>
      <c r="W12" s="11">
        <f t="shared" si="8"/>
        <v>45</v>
      </c>
      <c r="X12" s="19">
        <f t="shared" si="9"/>
        <v>0.21428571428571427</v>
      </c>
      <c r="Y12" s="17">
        <f t="shared" si="10"/>
        <v>2283</v>
      </c>
      <c r="Z12" s="17">
        <f t="shared" si="11"/>
        <v>2375</v>
      </c>
      <c r="AA12" s="11">
        <f t="shared" si="12"/>
        <v>92</v>
      </c>
      <c r="AB12" s="18">
        <f t="shared" si="13"/>
        <v>4.0297853701270259E-2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103</v>
      </c>
      <c r="F13" s="17">
        <v>97</v>
      </c>
      <c r="G13" s="11">
        <f t="shared" si="0"/>
        <v>-6</v>
      </c>
      <c r="H13" s="19">
        <f t="shared" si="1"/>
        <v>-5.8252427184466021E-2</v>
      </c>
      <c r="I13" s="17">
        <v>89</v>
      </c>
      <c r="J13" s="17">
        <v>150</v>
      </c>
      <c r="K13" s="11">
        <f t="shared" si="2"/>
        <v>61</v>
      </c>
      <c r="L13" s="19">
        <f t="shared" si="3"/>
        <v>0.6853932584269663</v>
      </c>
      <c r="M13" s="17">
        <v>26</v>
      </c>
      <c r="N13" s="17">
        <v>58</v>
      </c>
      <c r="O13" s="11">
        <f t="shared" si="4"/>
        <v>32</v>
      </c>
      <c r="P13" s="19">
        <f t="shared" si="5"/>
        <v>1.2307692307692308</v>
      </c>
      <c r="Q13" s="17">
        <v>135</v>
      </c>
      <c r="R13" s="17">
        <v>147</v>
      </c>
      <c r="S13" s="11">
        <f t="shared" si="6"/>
        <v>12</v>
      </c>
      <c r="T13" s="19">
        <f t="shared" si="7"/>
        <v>8.8888888888888892E-2</v>
      </c>
      <c r="U13" s="17">
        <v>37</v>
      </c>
      <c r="V13" s="17">
        <v>65</v>
      </c>
      <c r="W13" s="11">
        <f t="shared" si="8"/>
        <v>28</v>
      </c>
      <c r="X13" s="19">
        <f t="shared" si="9"/>
        <v>0.7567567567567568</v>
      </c>
      <c r="Y13" s="17">
        <f t="shared" si="10"/>
        <v>390</v>
      </c>
      <c r="Z13" s="17">
        <f t="shared" si="11"/>
        <v>517</v>
      </c>
      <c r="AA13" s="11">
        <f t="shared" si="12"/>
        <v>127</v>
      </c>
      <c r="AB13" s="18">
        <f t="shared" si="13"/>
        <v>0.32564102564102565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261</v>
      </c>
      <c r="F14" s="17">
        <v>378</v>
      </c>
      <c r="G14" s="11">
        <f t="shared" si="0"/>
        <v>117</v>
      </c>
      <c r="H14" s="19">
        <f t="shared" si="1"/>
        <v>0.44827586206896552</v>
      </c>
      <c r="I14" s="17">
        <v>258</v>
      </c>
      <c r="J14" s="17">
        <v>626</v>
      </c>
      <c r="K14" s="11">
        <f t="shared" si="2"/>
        <v>368</v>
      </c>
      <c r="L14" s="19">
        <f t="shared" si="3"/>
        <v>1.4263565891472869</v>
      </c>
      <c r="M14" s="17">
        <v>273</v>
      </c>
      <c r="N14" s="17">
        <v>1743</v>
      </c>
      <c r="O14" s="11">
        <f t="shared" si="4"/>
        <v>1470</v>
      </c>
      <c r="P14" s="19">
        <f t="shared" si="5"/>
        <v>5.384615384615385</v>
      </c>
      <c r="Q14" s="17">
        <v>304</v>
      </c>
      <c r="R14" s="17">
        <v>378</v>
      </c>
      <c r="S14" s="11">
        <f t="shared" si="6"/>
        <v>74</v>
      </c>
      <c r="T14" s="19">
        <f t="shared" si="7"/>
        <v>0.24342105263157895</v>
      </c>
      <c r="U14" s="17">
        <v>229</v>
      </c>
      <c r="V14" s="17">
        <v>530</v>
      </c>
      <c r="W14" s="11">
        <f t="shared" si="8"/>
        <v>301</v>
      </c>
      <c r="X14" s="19">
        <f t="shared" si="9"/>
        <v>1.314410480349345</v>
      </c>
      <c r="Y14" s="17">
        <f t="shared" si="10"/>
        <v>1325</v>
      </c>
      <c r="Z14" s="17">
        <f t="shared" si="11"/>
        <v>3655</v>
      </c>
      <c r="AA14" s="11">
        <f t="shared" si="12"/>
        <v>2330</v>
      </c>
      <c r="AB14" s="18">
        <f t="shared" si="13"/>
        <v>1.7584905660377359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167</v>
      </c>
      <c r="F15" s="17">
        <v>167</v>
      </c>
      <c r="G15" s="11">
        <f t="shared" si="0"/>
        <v>0</v>
      </c>
      <c r="H15" s="19">
        <f t="shared" si="1"/>
        <v>0</v>
      </c>
      <c r="I15" s="17">
        <v>52</v>
      </c>
      <c r="J15" s="17">
        <v>53</v>
      </c>
      <c r="K15" s="11">
        <f t="shared" si="2"/>
        <v>1</v>
      </c>
      <c r="L15" s="19">
        <f t="shared" si="3"/>
        <v>1.9230769230769232E-2</v>
      </c>
      <c r="M15" s="17">
        <v>8</v>
      </c>
      <c r="N15" s="17">
        <v>9</v>
      </c>
      <c r="O15" s="11">
        <f t="shared" si="4"/>
        <v>1</v>
      </c>
      <c r="P15" s="19">
        <f t="shared" si="5"/>
        <v>0.125</v>
      </c>
      <c r="Q15" s="17">
        <v>81</v>
      </c>
      <c r="R15" s="17">
        <v>88</v>
      </c>
      <c r="S15" s="11">
        <f t="shared" si="6"/>
        <v>7</v>
      </c>
      <c r="T15" s="19">
        <f t="shared" si="7"/>
        <v>8.6419753086419748E-2</v>
      </c>
      <c r="U15" s="17">
        <v>19</v>
      </c>
      <c r="V15" s="17">
        <v>18</v>
      </c>
      <c r="W15" s="11">
        <f t="shared" si="8"/>
        <v>-1</v>
      </c>
      <c r="X15" s="19">
        <f t="shared" si="9"/>
        <v>-5.2631578947368418E-2</v>
      </c>
      <c r="Y15" s="17">
        <f t="shared" si="10"/>
        <v>327</v>
      </c>
      <c r="Z15" s="17">
        <f t="shared" si="11"/>
        <v>335</v>
      </c>
      <c r="AA15" s="11">
        <f t="shared" si="12"/>
        <v>8</v>
      </c>
      <c r="AB15" s="18">
        <f t="shared" si="13"/>
        <v>2.4464831804281346E-2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294</v>
      </c>
      <c r="F16" s="17">
        <v>294</v>
      </c>
      <c r="G16" s="11">
        <f t="shared" si="0"/>
        <v>0</v>
      </c>
      <c r="H16" s="19">
        <f t="shared" si="1"/>
        <v>0</v>
      </c>
      <c r="I16" s="17">
        <v>76</v>
      </c>
      <c r="J16" s="17">
        <v>75</v>
      </c>
      <c r="K16" s="11">
        <f t="shared" si="2"/>
        <v>-1</v>
      </c>
      <c r="L16" s="19">
        <f t="shared" si="3"/>
        <v>-1.3157894736842105E-2</v>
      </c>
      <c r="M16" s="17">
        <v>21</v>
      </c>
      <c r="N16" s="17">
        <v>20</v>
      </c>
      <c r="O16" s="11">
        <f t="shared" si="4"/>
        <v>-1</v>
      </c>
      <c r="P16" s="19">
        <f t="shared" si="5"/>
        <v>-4.7619047619047616E-2</v>
      </c>
      <c r="Q16" s="17">
        <v>259</v>
      </c>
      <c r="R16" s="17">
        <v>308</v>
      </c>
      <c r="S16" s="11">
        <f t="shared" si="6"/>
        <v>49</v>
      </c>
      <c r="T16" s="19">
        <f t="shared" si="7"/>
        <v>0.1891891891891892</v>
      </c>
      <c r="U16" s="17">
        <v>51</v>
      </c>
      <c r="V16" s="17">
        <v>51</v>
      </c>
      <c r="W16" s="11">
        <f t="shared" si="8"/>
        <v>0</v>
      </c>
      <c r="X16" s="19">
        <f t="shared" si="9"/>
        <v>0</v>
      </c>
      <c r="Y16" s="17">
        <f t="shared" si="10"/>
        <v>701</v>
      </c>
      <c r="Z16" s="17">
        <f t="shared" si="11"/>
        <v>748</v>
      </c>
      <c r="AA16" s="11">
        <f t="shared" si="12"/>
        <v>47</v>
      </c>
      <c r="AB16" s="18">
        <f t="shared" si="13"/>
        <v>6.7047075606276749E-2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27</v>
      </c>
      <c r="F17" s="17">
        <v>32</v>
      </c>
      <c r="G17" s="11">
        <f t="shared" si="0"/>
        <v>5</v>
      </c>
      <c r="H17" s="19">
        <f t="shared" si="1"/>
        <v>0.18518518518518517</v>
      </c>
      <c r="I17" s="17">
        <v>10</v>
      </c>
      <c r="J17" s="17">
        <v>14</v>
      </c>
      <c r="K17" s="11">
        <f t="shared" si="2"/>
        <v>4</v>
      </c>
      <c r="L17" s="19">
        <f t="shared" si="3"/>
        <v>0.4</v>
      </c>
      <c r="M17" s="17">
        <v>5</v>
      </c>
      <c r="N17" s="17">
        <v>14</v>
      </c>
      <c r="O17" s="11">
        <f t="shared" si="4"/>
        <v>9</v>
      </c>
      <c r="P17" s="19">
        <f t="shared" si="5"/>
        <v>1.8</v>
      </c>
      <c r="Q17" s="17">
        <v>35</v>
      </c>
      <c r="R17" s="17">
        <v>44</v>
      </c>
      <c r="S17" s="11">
        <f t="shared" si="6"/>
        <v>9</v>
      </c>
      <c r="T17" s="19">
        <f t="shared" si="7"/>
        <v>0.25714285714285712</v>
      </c>
      <c r="U17" s="17">
        <v>11</v>
      </c>
      <c r="V17" s="17">
        <v>12</v>
      </c>
      <c r="W17" s="11">
        <f t="shared" si="8"/>
        <v>1</v>
      </c>
      <c r="X17" s="19">
        <f t="shared" si="9"/>
        <v>9.0909090909090912E-2</v>
      </c>
      <c r="Y17" s="17">
        <f t="shared" si="10"/>
        <v>88</v>
      </c>
      <c r="Z17" s="17">
        <f t="shared" si="11"/>
        <v>116</v>
      </c>
      <c r="AA17" s="11">
        <f t="shared" si="12"/>
        <v>28</v>
      </c>
      <c r="AB17" s="18">
        <f t="shared" si="13"/>
        <v>0.31818181818181818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292</v>
      </c>
      <c r="F18" s="17">
        <v>285</v>
      </c>
      <c r="G18" s="11">
        <f t="shared" si="0"/>
        <v>-7</v>
      </c>
      <c r="H18" s="19">
        <f t="shared" si="1"/>
        <v>-2.3972602739726026E-2</v>
      </c>
      <c r="I18" s="17">
        <v>103</v>
      </c>
      <c r="J18" s="17">
        <v>108</v>
      </c>
      <c r="K18" s="11">
        <f t="shared" si="2"/>
        <v>5</v>
      </c>
      <c r="L18" s="19">
        <f t="shared" si="3"/>
        <v>4.8543689320388349E-2</v>
      </c>
      <c r="M18" s="17">
        <v>23</v>
      </c>
      <c r="N18" s="17">
        <v>27</v>
      </c>
      <c r="O18" s="11">
        <f t="shared" si="4"/>
        <v>4</v>
      </c>
      <c r="P18" s="19">
        <f t="shared" si="5"/>
        <v>0.17391304347826086</v>
      </c>
      <c r="Q18" s="17">
        <v>110</v>
      </c>
      <c r="R18" s="17">
        <v>121</v>
      </c>
      <c r="S18" s="11">
        <f t="shared" si="6"/>
        <v>11</v>
      </c>
      <c r="T18" s="19">
        <f t="shared" si="7"/>
        <v>0.1</v>
      </c>
      <c r="U18" s="17">
        <v>84</v>
      </c>
      <c r="V18" s="17">
        <v>106</v>
      </c>
      <c r="W18" s="11">
        <f t="shared" si="8"/>
        <v>22</v>
      </c>
      <c r="X18" s="19">
        <f t="shared" si="9"/>
        <v>0.26190476190476192</v>
      </c>
      <c r="Y18" s="17">
        <f t="shared" si="10"/>
        <v>612</v>
      </c>
      <c r="Z18" s="17">
        <f t="shared" si="11"/>
        <v>647</v>
      </c>
      <c r="AA18" s="11">
        <f t="shared" si="12"/>
        <v>35</v>
      </c>
      <c r="AB18" s="18">
        <f t="shared" si="13"/>
        <v>5.7189542483660129E-2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113</v>
      </c>
      <c r="F19" s="17">
        <v>111</v>
      </c>
      <c r="G19" s="11">
        <f t="shared" si="0"/>
        <v>-2</v>
      </c>
      <c r="H19" s="19">
        <f t="shared" si="1"/>
        <v>-1.7699115044247787E-2</v>
      </c>
      <c r="I19" s="17">
        <v>41</v>
      </c>
      <c r="J19" s="17">
        <v>36</v>
      </c>
      <c r="K19" s="11">
        <f t="shared" si="2"/>
        <v>-5</v>
      </c>
      <c r="L19" s="19">
        <f t="shared" si="3"/>
        <v>-0.12195121951219512</v>
      </c>
      <c r="M19" s="17">
        <v>10</v>
      </c>
      <c r="N19" s="17">
        <v>12</v>
      </c>
      <c r="O19" s="11">
        <f t="shared" si="4"/>
        <v>2</v>
      </c>
      <c r="P19" s="19">
        <f t="shared" si="5"/>
        <v>0.2</v>
      </c>
      <c r="Q19" s="17">
        <v>104</v>
      </c>
      <c r="R19" s="17">
        <v>102</v>
      </c>
      <c r="S19" s="11">
        <f t="shared" si="6"/>
        <v>-2</v>
      </c>
      <c r="T19" s="19">
        <f t="shared" si="7"/>
        <v>-1.9230769230769232E-2</v>
      </c>
      <c r="U19" s="17">
        <v>21</v>
      </c>
      <c r="V19" s="17">
        <v>25</v>
      </c>
      <c r="W19" s="11">
        <f t="shared" si="8"/>
        <v>4</v>
      </c>
      <c r="X19" s="19">
        <f t="shared" si="9"/>
        <v>0.19047619047619047</v>
      </c>
      <c r="Y19" s="17">
        <f t="shared" si="10"/>
        <v>289</v>
      </c>
      <c r="Z19" s="17">
        <f t="shared" si="11"/>
        <v>286</v>
      </c>
      <c r="AA19" s="11">
        <f t="shared" si="12"/>
        <v>-3</v>
      </c>
      <c r="AB19" s="18">
        <f t="shared" si="13"/>
        <v>-1.0380622837370242E-2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853</v>
      </c>
      <c r="F20" s="17">
        <v>840</v>
      </c>
      <c r="G20" s="11">
        <f t="shared" si="0"/>
        <v>-13</v>
      </c>
      <c r="H20" s="19">
        <f t="shared" si="1"/>
        <v>-1.5240328253223915E-2</v>
      </c>
      <c r="I20" s="17">
        <v>328</v>
      </c>
      <c r="J20" s="17">
        <v>392</v>
      </c>
      <c r="K20" s="11">
        <f t="shared" si="2"/>
        <v>64</v>
      </c>
      <c r="L20" s="19">
        <f t="shared" si="3"/>
        <v>0.1951219512195122</v>
      </c>
      <c r="M20" s="17">
        <v>90</v>
      </c>
      <c r="N20" s="17">
        <v>177</v>
      </c>
      <c r="O20" s="11">
        <f t="shared" si="4"/>
        <v>87</v>
      </c>
      <c r="P20" s="19">
        <f t="shared" si="5"/>
        <v>0.96666666666666667</v>
      </c>
      <c r="Q20" s="17">
        <v>687</v>
      </c>
      <c r="R20" s="17">
        <v>757</v>
      </c>
      <c r="S20" s="11">
        <f t="shared" si="6"/>
        <v>70</v>
      </c>
      <c r="T20" s="19">
        <f t="shared" si="7"/>
        <v>0.10189228529839883</v>
      </c>
      <c r="U20" s="17">
        <v>210</v>
      </c>
      <c r="V20" s="17">
        <v>247</v>
      </c>
      <c r="W20" s="11">
        <f t="shared" si="8"/>
        <v>37</v>
      </c>
      <c r="X20" s="19">
        <f t="shared" si="9"/>
        <v>0.1761904761904762</v>
      </c>
      <c r="Y20" s="17">
        <f t="shared" si="10"/>
        <v>2168</v>
      </c>
      <c r="Z20" s="17">
        <f t="shared" si="11"/>
        <v>2413</v>
      </c>
      <c r="AA20" s="11">
        <f t="shared" si="12"/>
        <v>245</v>
      </c>
      <c r="AB20" s="18">
        <f t="shared" si="13"/>
        <v>0.11300738007380073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282</v>
      </c>
      <c r="F21" s="17">
        <v>283</v>
      </c>
      <c r="G21" s="11">
        <f t="shared" si="0"/>
        <v>1</v>
      </c>
      <c r="H21" s="19">
        <f t="shared" si="1"/>
        <v>3.5460992907801418E-3</v>
      </c>
      <c r="I21" s="17">
        <v>126</v>
      </c>
      <c r="J21" s="17">
        <v>133</v>
      </c>
      <c r="K21" s="11">
        <f t="shared" si="2"/>
        <v>7</v>
      </c>
      <c r="L21" s="19">
        <f t="shared" si="3"/>
        <v>5.5555555555555552E-2</v>
      </c>
      <c r="M21" s="17">
        <v>18</v>
      </c>
      <c r="N21" s="17">
        <v>24</v>
      </c>
      <c r="O21" s="11">
        <f t="shared" si="4"/>
        <v>6</v>
      </c>
      <c r="P21" s="19">
        <f t="shared" si="5"/>
        <v>0.33333333333333331</v>
      </c>
      <c r="Q21" s="17">
        <v>183</v>
      </c>
      <c r="R21" s="17">
        <v>192</v>
      </c>
      <c r="S21" s="11">
        <f t="shared" si="6"/>
        <v>9</v>
      </c>
      <c r="T21" s="19">
        <f t="shared" si="7"/>
        <v>4.9180327868852458E-2</v>
      </c>
      <c r="U21" s="17">
        <v>267</v>
      </c>
      <c r="V21" s="17">
        <v>261</v>
      </c>
      <c r="W21" s="11">
        <f t="shared" si="8"/>
        <v>-6</v>
      </c>
      <c r="X21" s="19">
        <f t="shared" si="9"/>
        <v>-2.247191011235955E-2</v>
      </c>
      <c r="Y21" s="17">
        <f t="shared" si="10"/>
        <v>876</v>
      </c>
      <c r="Z21" s="17">
        <f t="shared" si="11"/>
        <v>893</v>
      </c>
      <c r="AA21" s="11">
        <f t="shared" si="12"/>
        <v>17</v>
      </c>
      <c r="AB21" s="18">
        <f t="shared" si="13"/>
        <v>1.9406392694063926E-2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3939</v>
      </c>
      <c r="F22" s="40">
        <f>SUM(F6:F21)</f>
        <v>4008</v>
      </c>
      <c r="G22" s="43">
        <f t="shared" si="0"/>
        <v>69</v>
      </c>
      <c r="H22" s="44">
        <f t="shared" si="1"/>
        <v>1.7517136329017517E-2</v>
      </c>
      <c r="I22" s="40">
        <f>SUM(I6:I21)</f>
        <v>1699</v>
      </c>
      <c r="J22" s="40">
        <f>SUM(J6:J21)</f>
        <v>2248</v>
      </c>
      <c r="K22" s="40">
        <f t="shared" ref="K22" si="14">J22-I22</f>
        <v>549</v>
      </c>
      <c r="L22" s="41">
        <f t="shared" ref="L22" si="15">K22/I22</f>
        <v>0.32313125367863449</v>
      </c>
      <c r="M22" s="40">
        <f>SUM(M6:M21)</f>
        <v>686</v>
      </c>
      <c r="N22" s="40">
        <f>SUM(N6:N21)</f>
        <v>2394</v>
      </c>
      <c r="O22" s="40">
        <f t="shared" ref="O22" si="16">N22-M22</f>
        <v>1708</v>
      </c>
      <c r="P22" s="41">
        <f t="shared" ref="P22" si="17">O22/M22</f>
        <v>2.489795918367347</v>
      </c>
      <c r="Q22" s="40">
        <f>SUM(Q6:Q21)</f>
        <v>3244</v>
      </c>
      <c r="R22" s="40">
        <f>SUM(R6:R21)</f>
        <v>3496</v>
      </c>
      <c r="S22" s="40">
        <f t="shared" ref="S22" si="18">R22-Q22</f>
        <v>252</v>
      </c>
      <c r="T22" s="41">
        <f t="shared" ref="T22" si="19">S22/Q22</f>
        <v>7.7681874229346484E-2</v>
      </c>
      <c r="U22" s="47">
        <f>SUM(U6:U21)</f>
        <v>1406</v>
      </c>
      <c r="V22" s="40">
        <f>SUM(V6:V21)</f>
        <v>1831</v>
      </c>
      <c r="W22" s="40">
        <f t="shared" si="8"/>
        <v>425</v>
      </c>
      <c r="X22" s="41">
        <f t="shared" ref="X22" si="20">W22/U22</f>
        <v>0.30227596017069702</v>
      </c>
      <c r="Y22" s="40">
        <f>SUM(Y6:Y21)</f>
        <v>10974</v>
      </c>
      <c r="Z22" s="40">
        <f>SUM(Z6:Z21)</f>
        <v>13977</v>
      </c>
      <c r="AA22" s="40">
        <f t="shared" ref="AA22" si="21">Z22-Y22</f>
        <v>3003</v>
      </c>
      <c r="AB22" s="42">
        <f t="shared" ref="AB22" si="22">AA22/Y22</f>
        <v>0.27364680153089121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2021-12-08T12:45:04Z</cp:lastPrinted>
  <dcterms:created xsi:type="dcterms:W3CDTF">2003-11-04T06:27:00Z</dcterms:created>
  <dcterms:modified xsi:type="dcterms:W3CDTF">2021-12-08T12:45:07Z</dcterms:modified>
</cp:coreProperties>
</file>